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Q73" i="1"/>
  <c r="Q72" s="1"/>
  <c r="P73"/>
  <c r="P72" s="1"/>
  <c r="L73"/>
  <c r="I73"/>
  <c r="I72" s="1"/>
  <c r="F73"/>
  <c r="N72"/>
  <c r="M72"/>
  <c r="L72"/>
  <c r="K72"/>
  <c r="J72"/>
  <c r="H72"/>
  <c r="G72"/>
  <c r="F72"/>
  <c r="E72"/>
  <c r="D72"/>
  <c r="C72"/>
  <c r="Q67"/>
  <c r="O67" s="1"/>
  <c r="P67"/>
  <c r="L67"/>
  <c r="I67"/>
  <c r="F67"/>
  <c r="C67"/>
  <c r="Q66"/>
  <c r="P66"/>
  <c r="O66" s="1"/>
  <c r="L66"/>
  <c r="I66"/>
  <c r="F66"/>
  <c r="C66"/>
  <c r="Q65"/>
  <c r="P65"/>
  <c r="O65" s="1"/>
  <c r="L65"/>
  <c r="I65"/>
  <c r="F65"/>
  <c r="F62" s="1"/>
  <c r="C65"/>
  <c r="Q64"/>
  <c r="P64"/>
  <c r="O64"/>
  <c r="L64"/>
  <c r="I64"/>
  <c r="F64"/>
  <c r="C64"/>
  <c r="Q63"/>
  <c r="O63" s="1"/>
  <c r="P63"/>
  <c r="L63"/>
  <c r="L62" s="1"/>
  <c r="I63"/>
  <c r="F63"/>
  <c r="C63"/>
  <c r="C62" s="1"/>
  <c r="Q62"/>
  <c r="N62"/>
  <c r="M62"/>
  <c r="K62"/>
  <c r="J62"/>
  <c r="I62"/>
  <c r="H62"/>
  <c r="G62"/>
  <c r="E62"/>
  <c r="D62"/>
  <c r="H61"/>
  <c r="H74" s="1"/>
  <c r="G61"/>
  <c r="G74" s="1"/>
  <c r="D61"/>
  <c r="D74" s="1"/>
  <c r="Q60"/>
  <c r="P60"/>
  <c r="O60"/>
  <c r="L60"/>
  <c r="I60"/>
  <c r="F60"/>
  <c r="C60"/>
  <c r="Q59"/>
  <c r="O59" s="1"/>
  <c r="P59"/>
  <c r="L59"/>
  <c r="I59"/>
  <c r="F59"/>
  <c r="C59"/>
  <c r="Q58"/>
  <c r="P58"/>
  <c r="O58" s="1"/>
  <c r="L58"/>
  <c r="I58"/>
  <c r="F58"/>
  <c r="C58"/>
  <c r="Q57"/>
  <c r="P57"/>
  <c r="O57" s="1"/>
  <c r="L57"/>
  <c r="I57"/>
  <c r="F57"/>
  <c r="C57"/>
  <c r="Q56"/>
  <c r="P56"/>
  <c r="O56"/>
  <c r="L56"/>
  <c r="I56"/>
  <c r="F56"/>
  <c r="C56"/>
  <c r="Q55"/>
  <c r="O55" s="1"/>
  <c r="P55"/>
  <c r="L55"/>
  <c r="I55"/>
  <c r="F55"/>
  <c r="C55"/>
  <c r="Q54"/>
  <c r="P54"/>
  <c r="O54" s="1"/>
  <c r="L54"/>
  <c r="I54"/>
  <c r="F54"/>
  <c r="C54"/>
  <c r="Q53"/>
  <c r="P53"/>
  <c r="O53" s="1"/>
  <c r="L53"/>
  <c r="I53"/>
  <c r="F53"/>
  <c r="C53"/>
  <c r="Q52"/>
  <c r="P52"/>
  <c r="O52"/>
  <c r="L52"/>
  <c r="I52"/>
  <c r="F52"/>
  <c r="C52"/>
  <c r="Q51"/>
  <c r="O51" s="1"/>
  <c r="P51"/>
  <c r="L51"/>
  <c r="I51"/>
  <c r="F51"/>
  <c r="C51"/>
  <c r="Q50"/>
  <c r="P50"/>
  <c r="O50" s="1"/>
  <c r="L50"/>
  <c r="I50"/>
  <c r="F50"/>
  <c r="C50"/>
  <c r="Q49"/>
  <c r="P49"/>
  <c r="O49" s="1"/>
  <c r="L49"/>
  <c r="I49"/>
  <c r="F49"/>
  <c r="C49"/>
  <c r="Q48"/>
  <c r="P48"/>
  <c r="O48"/>
  <c r="L48"/>
  <c r="I48"/>
  <c r="F48"/>
  <c r="C48"/>
  <c r="Q47"/>
  <c r="O47" s="1"/>
  <c r="P47"/>
  <c r="L47"/>
  <c r="I47"/>
  <c r="F47"/>
  <c r="C47"/>
  <c r="Q46"/>
  <c r="P46"/>
  <c r="O46" s="1"/>
  <c r="L46"/>
  <c r="I46"/>
  <c r="F46"/>
  <c r="C46"/>
  <c r="Q45"/>
  <c r="P45"/>
  <c r="O45" s="1"/>
  <c r="L45"/>
  <c r="I45"/>
  <c r="F45"/>
  <c r="C45"/>
  <c r="Q44"/>
  <c r="P44"/>
  <c r="O44"/>
  <c r="L44"/>
  <c r="I44"/>
  <c r="F44"/>
  <c r="C44"/>
  <c r="Q43"/>
  <c r="O43" s="1"/>
  <c r="P43"/>
  <c r="L43"/>
  <c r="I43"/>
  <c r="F43"/>
  <c r="C43"/>
  <c r="Q42"/>
  <c r="P42"/>
  <c r="O42" s="1"/>
  <c r="L42"/>
  <c r="I42"/>
  <c r="F42"/>
  <c r="C42"/>
  <c r="Q41"/>
  <c r="P41"/>
  <c r="O41" s="1"/>
  <c r="L41"/>
  <c r="I41"/>
  <c r="F41"/>
  <c r="F38" s="1"/>
  <c r="C41"/>
  <c r="Q40"/>
  <c r="P40"/>
  <c r="O40"/>
  <c r="L40"/>
  <c r="I40"/>
  <c r="F40"/>
  <c r="C40"/>
  <c r="Q39"/>
  <c r="O39" s="1"/>
  <c r="P39"/>
  <c r="L39"/>
  <c r="L38" s="1"/>
  <c r="I39"/>
  <c r="F39"/>
  <c r="C39"/>
  <c r="C38" s="1"/>
  <c r="Q38"/>
  <c r="N38"/>
  <c r="M38"/>
  <c r="K38"/>
  <c r="J38"/>
  <c r="I38"/>
  <c r="H38"/>
  <c r="G38"/>
  <c r="E38"/>
  <c r="D38"/>
  <c r="Q37"/>
  <c r="P37"/>
  <c r="O37" s="1"/>
  <c r="L37"/>
  <c r="I37"/>
  <c r="F37"/>
  <c r="C37"/>
  <c r="Q36"/>
  <c r="P36"/>
  <c r="O36"/>
  <c r="L36"/>
  <c r="I36"/>
  <c r="F36"/>
  <c r="C36"/>
  <c r="Q35"/>
  <c r="O35" s="1"/>
  <c r="P35"/>
  <c r="L35"/>
  <c r="I35"/>
  <c r="F35"/>
  <c r="C35"/>
  <c r="Q34"/>
  <c r="P34"/>
  <c r="O34" s="1"/>
  <c r="L34"/>
  <c r="I34"/>
  <c r="F34"/>
  <c r="C34"/>
  <c r="Q33"/>
  <c r="P33"/>
  <c r="O33" s="1"/>
  <c r="L33"/>
  <c r="I33"/>
  <c r="F33"/>
  <c r="C33"/>
  <c r="Q32"/>
  <c r="P32"/>
  <c r="O32"/>
  <c r="L32"/>
  <c r="I32"/>
  <c r="F32"/>
  <c r="C32"/>
  <c r="Q31"/>
  <c r="O31" s="1"/>
  <c r="P31"/>
  <c r="L31"/>
  <c r="I31"/>
  <c r="F31"/>
  <c r="C31"/>
  <c r="Q30"/>
  <c r="P30"/>
  <c r="O30" s="1"/>
  <c r="L30"/>
  <c r="I30"/>
  <c r="F30"/>
  <c r="C30"/>
  <c r="Q29"/>
  <c r="P29"/>
  <c r="O29" s="1"/>
  <c r="L29"/>
  <c r="I29"/>
  <c r="F29"/>
  <c r="C29"/>
  <c r="Q28"/>
  <c r="P28"/>
  <c r="O28"/>
  <c r="L28"/>
  <c r="I28"/>
  <c r="F28"/>
  <c r="C28"/>
  <c r="Q27"/>
  <c r="O27" s="1"/>
  <c r="P27"/>
  <c r="L27"/>
  <c r="L24" s="1"/>
  <c r="I27"/>
  <c r="F27"/>
  <c r="C27"/>
  <c r="Q26"/>
  <c r="P26"/>
  <c r="O26" s="1"/>
  <c r="L26"/>
  <c r="I26"/>
  <c r="F26"/>
  <c r="F24" s="1"/>
  <c r="C26"/>
  <c r="L25"/>
  <c r="K25"/>
  <c r="Q25" s="1"/>
  <c r="Q24" s="1"/>
  <c r="Q61" s="1"/>
  <c r="Q74" s="1"/>
  <c r="J25"/>
  <c r="J24" s="1"/>
  <c r="J61" s="1"/>
  <c r="J74" s="1"/>
  <c r="F25"/>
  <c r="C25"/>
  <c r="C24" s="1"/>
  <c r="C61" s="1"/>
  <c r="N24"/>
  <c r="N61" s="1"/>
  <c r="N74" s="1"/>
  <c r="M24"/>
  <c r="M61" s="1"/>
  <c r="M74" s="1"/>
  <c r="H24"/>
  <c r="G24"/>
  <c r="E24"/>
  <c r="E61" s="1"/>
  <c r="E74" s="1"/>
  <c r="D24"/>
  <c r="C74" l="1"/>
  <c r="O38"/>
  <c r="F61"/>
  <c r="F74" s="1"/>
  <c r="L61"/>
  <c r="L74" s="1"/>
  <c r="O62"/>
  <c r="P25"/>
  <c r="I25"/>
  <c r="I24" s="1"/>
  <c r="I61" s="1"/>
  <c r="I74" s="1"/>
  <c r="I75" s="1"/>
  <c r="P38"/>
  <c r="P62"/>
  <c r="K24"/>
  <c r="K61" s="1"/>
  <c r="K74" s="1"/>
  <c r="O73"/>
  <c r="O72" s="1"/>
  <c r="O25" l="1"/>
  <c r="O24" s="1"/>
  <c r="O61" s="1"/>
  <c r="O74" s="1"/>
  <c r="P24"/>
  <c r="P61" s="1"/>
  <c r="P74" s="1"/>
</calcChain>
</file>

<file path=xl/sharedStrings.xml><?xml version="1.0" encoding="utf-8"?>
<sst xmlns="http://schemas.openxmlformats.org/spreadsheetml/2006/main" count="102" uniqueCount="85">
  <si>
    <t>Утвержден</t>
  </si>
  <si>
    <t xml:space="preserve">Приказом по Управлению образования </t>
  </si>
  <si>
    <t>от 06.08.2012 г. №  159-ад</t>
  </si>
  <si>
    <t>ОТЧЕТ</t>
  </si>
  <si>
    <t>об использовании субсидий, бюджетных инвестиций</t>
  </si>
  <si>
    <t>муниципальным автономным (бюджетным) учреждением</t>
  </si>
  <si>
    <t>МАДОУ "Покчинский ДС"</t>
  </si>
  <si>
    <t>(наименование)</t>
  </si>
  <si>
    <t>по состоянию на  1</t>
  </si>
  <si>
    <t>Января</t>
  </si>
  <si>
    <t>2015 г.</t>
  </si>
  <si>
    <t>Ежеквартальная форма</t>
  </si>
  <si>
    <t>представляется нарастающим итогом с начала года</t>
  </si>
  <si>
    <t>(Руб.коп)</t>
  </si>
  <si>
    <t xml:space="preserve">Вид субсидии   </t>
  </si>
  <si>
    <t>Код целевой статьи расходов (КЦСР)</t>
  </si>
  <si>
    <t>Остаток      неиспользованных средств на начало отчетного периода</t>
  </si>
  <si>
    <t xml:space="preserve">Поступило средств </t>
  </si>
  <si>
    <t>Произведено    расходов (кассовые расходы)</t>
  </si>
  <si>
    <t>Возвращено в бюджет</t>
  </si>
  <si>
    <t>Остаток      неиспользованных средств на конец отчетного периода</t>
  </si>
  <si>
    <t>всего</t>
  </si>
  <si>
    <t xml:space="preserve">в том числе </t>
  </si>
  <si>
    <t>за счет средств местного бюджета</t>
  </si>
  <si>
    <t>за счет средств краевого бюджета</t>
  </si>
  <si>
    <t>Раздел 1. На исполнение муниципального задания, в том числе в разрезе наименований муниципальных услуг</t>
  </si>
  <si>
    <t>Дошкольное образование</t>
  </si>
  <si>
    <t xml:space="preserve">Содержание общеобразовательных учреждений </t>
  </si>
  <si>
    <t xml:space="preserve">Обеспечение государственных гарантий на получение общедоступного бесплатного дошкольного, начального общего, основного общего, среднего (полного)  общего  образования, а также дополнительного  образования в  общеобразовательных учреждениях </t>
  </si>
  <si>
    <t>Модернизация региональных систем общего образования</t>
  </si>
  <si>
    <t>Дополнительное образование</t>
  </si>
  <si>
    <t>Прочие в области образования</t>
  </si>
  <si>
    <t>ЛОК (местный бюджет)</t>
  </si>
  <si>
    <t>ЛОК (краевой бюджет)</t>
  </si>
  <si>
    <t>Мероприятия направленные на снижение уровня преступности</t>
  </si>
  <si>
    <t>Раздел 2.Иные цели, в том числе в разрезе иных целей</t>
  </si>
  <si>
    <t>Предоставление мер социальной поддержки учащимся из малоимущих семей</t>
  </si>
  <si>
    <t>Ежемесячное денежное вознаграждение за классное руководство</t>
  </si>
  <si>
    <t>Обеспечение воспитания и обучения детей-инвалидов в дошкольных образовательных учреждениях и на дому (для непосещающих дошкольные образовательные учреждения)</t>
  </si>
  <si>
    <t>Предоставление социальных гарантий и льгот педагогическим работникам образовательных учреждений-доплаты</t>
  </si>
  <si>
    <t>Предоставление социальных гарантий и льгот педагогическим работникам образовательных учреждений-администрирование</t>
  </si>
  <si>
    <t>Предоставление мер социальной поддержки учащимся из многодетных малоимущих семей (Питание (многодетные)</t>
  </si>
  <si>
    <t>Реализация региональных проектов (Реализация мероприятий проекта ("Новая школа")-0701</t>
  </si>
  <si>
    <t>4209901/
5210102</t>
  </si>
  <si>
    <t>Реализация региональных проектов (Реализация мероприятий проекта ("Новая школа")-0702</t>
  </si>
  <si>
    <t>4219901/
5210102</t>
  </si>
  <si>
    <t>Стипендиальное обеспечение  обучающихся в 10-х и 11-х классах общеобразовательных учреждений (Администрирование полномочий по стипендиальному обеспечению)</t>
  </si>
  <si>
    <t>Программа профилактика правонарушений</t>
  </si>
  <si>
    <t>Реализация социально-культурных проектов</t>
  </si>
  <si>
    <t>Предоставление социальных гарантий и льгот педагогическим работникам пенсионерам-администрирование</t>
  </si>
  <si>
    <t>Программа образования/Месячник пожилого человека</t>
  </si>
  <si>
    <t>Программа образования/Стимулирование ОУ</t>
  </si>
  <si>
    <t>Программа образования/ Переподготовка кадров</t>
  </si>
  <si>
    <t>Программа МТБ-Новая школа</t>
  </si>
  <si>
    <t>Проект "Ступени"</t>
  </si>
  <si>
    <t>0266401</t>
  </si>
  <si>
    <t>Администрирование дети-инв.на дому</t>
  </si>
  <si>
    <t>0216306</t>
  </si>
  <si>
    <t>Иные субсидии МБ/Дет.сады</t>
  </si>
  <si>
    <t>Иные субсидии МБ/Школы</t>
  </si>
  <si>
    <t>Иные субсидии МБ/Доп. Образ.</t>
  </si>
  <si>
    <t>Иные субсидии МБ/ адинистрирование от 1,5-5/КЧРП</t>
  </si>
  <si>
    <t>4363100/
051316</t>
  </si>
  <si>
    <t>ИТОГО субсидий</t>
  </si>
  <si>
    <t>Раздел 3. Публичные обязательства</t>
  </si>
  <si>
    <t>Предоставление мер социальной поддержки учащимся из многодетных малоимущих семей (Одежда (многодетные)</t>
  </si>
  <si>
    <t>Стипендиальное обеспечение  обучающихся в 10-х и 11-х классах общеобразовательных учреждений (Стипендиальное обеспечение)</t>
  </si>
  <si>
    <t>Предоставление мер социальной поддержки пед.работникам, проживающим в сельской местности (педагоги)</t>
  </si>
  <si>
    <t>Предоставление мер социальной поддержки пед.работникам, проживающим в сельской местности (пенсионеры)</t>
  </si>
  <si>
    <t>Предоставление социальных гарантий и льгот педагогическим работникам образовательных учреждений-пенсионеры</t>
  </si>
  <si>
    <t>Выплата семьям, имеющим детей от 1,5 до 5 лет</t>
  </si>
  <si>
    <t>Компенсация части род. Платы</t>
  </si>
  <si>
    <t>Раздел 4. Бюджетные инвестиции</t>
  </si>
  <si>
    <t xml:space="preserve">Всего  </t>
  </si>
  <si>
    <t>Руководитель муниципального</t>
  </si>
  <si>
    <t>автономного (бюджетного)</t>
  </si>
  <si>
    <t>учреждения</t>
  </si>
  <si>
    <t>Е.Н.ПОНОМАРЕВА</t>
  </si>
  <si>
    <t xml:space="preserve">             (подпись)                                    (фамилия, имя, отчество)</t>
  </si>
  <si>
    <t>15 Января 2015 г.</t>
  </si>
  <si>
    <t xml:space="preserve">Главный бухгалтер </t>
  </si>
  <si>
    <t>Н.С.МОГИЛЬНИКОВА</t>
  </si>
  <si>
    <t>М.П.</t>
  </si>
  <si>
    <t xml:space="preserve">          (подпись)                                        (фамилия, имя, отчество)</t>
  </si>
  <si>
    <t>Исполнитель (должность, Ф.И.О., контактный телефон)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</si>
</sst>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2">
    <xf numFmtId="0" fontId="0" fillId="0" borderId="0" xfId="0"/>
    <xf numFmtId="0" fontId="2" fillId="0" borderId="0" xfId="1" applyFont="1" applyFill="1"/>
    <xf numFmtId="0" fontId="2" fillId="0" borderId="0" xfId="1" applyFont="1" applyFill="1" applyAlignment="1">
      <alignment horizontal="right"/>
    </xf>
    <xf numFmtId="0" fontId="3" fillId="0" borderId="0" xfId="1" applyFont="1" applyFill="1"/>
    <xf numFmtId="0" fontId="3" fillId="0" borderId="0" xfId="1" applyFont="1" applyFill="1" applyAlignment="1">
      <alignment horizontal="center"/>
    </xf>
    <xf numFmtId="0" fontId="4" fillId="0" borderId="1" xfId="1" applyFont="1" applyFill="1" applyBorder="1" applyAlignment="1">
      <alignment horizontal="center"/>
    </xf>
    <xf numFmtId="0" fontId="3" fillId="0" borderId="0" xfId="1" applyFont="1" applyFill="1" applyAlignment="1">
      <alignment horizontal="justify"/>
    </xf>
    <xf numFmtId="0" fontId="3" fillId="0" borderId="0" xfId="1" applyFont="1" applyFill="1" applyAlignment="1">
      <alignment horizontal="right"/>
    </xf>
    <xf numFmtId="0" fontId="4" fillId="0" borderId="1" xfId="1" applyFont="1" applyFill="1" applyBorder="1" applyAlignment="1">
      <alignment horizontal="center"/>
    </xf>
    <xf numFmtId="0" fontId="2" fillId="0" borderId="0" xfId="1" applyFont="1" applyFill="1" applyAlignment="1">
      <alignment horizontal="justify"/>
    </xf>
    <xf numFmtId="0" fontId="2" fillId="0" borderId="0" xfId="1" applyFont="1" applyFill="1" applyAlignment="1">
      <alignment horizontal="left" wrapText="1"/>
    </xf>
    <xf numFmtId="0" fontId="2" fillId="0" borderId="0" xfId="1" applyFont="1" applyFill="1" applyAlignment="1">
      <alignment horizontal="left"/>
    </xf>
    <xf numFmtId="0" fontId="2" fillId="0" borderId="2" xfId="1" applyFont="1" applyFill="1" applyBorder="1" applyAlignment="1">
      <alignment horizontal="center" vertical="top" wrapText="1"/>
    </xf>
    <xf numFmtId="0" fontId="2" fillId="0" borderId="2" xfId="1" applyFont="1" applyFill="1" applyBorder="1" applyAlignment="1">
      <alignment horizontal="center" vertical="top" wrapText="1"/>
    </xf>
    <xf numFmtId="0" fontId="5" fillId="0" borderId="2" xfId="1" applyFont="1" applyFill="1" applyBorder="1" applyAlignment="1">
      <alignment vertical="top" wrapText="1"/>
    </xf>
    <xf numFmtId="4" fontId="5" fillId="0" borderId="2" xfId="1" applyNumberFormat="1" applyFont="1" applyFill="1" applyBorder="1" applyAlignment="1">
      <alignment vertical="top" wrapText="1"/>
    </xf>
    <xf numFmtId="0" fontId="2" fillId="0" borderId="2" xfId="1" applyFont="1" applyFill="1" applyBorder="1" applyAlignment="1">
      <alignment vertical="top" wrapText="1"/>
    </xf>
    <xf numFmtId="4" fontId="2" fillId="0" borderId="2" xfId="1" applyNumberFormat="1" applyFont="1" applyFill="1" applyBorder="1" applyAlignment="1">
      <alignment vertical="top" wrapText="1"/>
    </xf>
    <xf numFmtId="4" fontId="2" fillId="0" borderId="2" xfId="1" applyNumberFormat="1" applyFont="1" applyFill="1" applyBorder="1" applyAlignment="1">
      <alignment wrapText="1"/>
    </xf>
    <xf numFmtId="49" fontId="2" fillId="0" borderId="2" xfId="1" applyNumberFormat="1" applyFont="1" applyFill="1" applyBorder="1" applyAlignment="1">
      <alignment horizontal="center" vertical="top" wrapText="1"/>
    </xf>
    <xf numFmtId="0" fontId="2" fillId="0" borderId="1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</cellXfs>
  <cellStyles count="2">
    <cellStyle name="Обычный" xfId="0" builtinId="0"/>
    <cellStyle name="Обычный_АУ Отчет по субсидиям 2014г.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87"/>
  <sheetViews>
    <sheetView tabSelected="1" topLeftCell="A73" workbookViewId="0">
      <selection activeCell="T9" sqref="T9"/>
    </sheetView>
  </sheetViews>
  <sheetFormatPr defaultRowHeight="15"/>
  <cols>
    <col min="6" max="6" width="10.85546875" customWidth="1"/>
    <col min="7" max="7" width="10.5703125" customWidth="1"/>
    <col min="8" max="8" width="10.85546875" customWidth="1"/>
    <col min="9" max="9" width="10.7109375" customWidth="1"/>
    <col min="10" max="10" width="10.5703125" customWidth="1"/>
    <col min="11" max="11" width="10.85546875" customWidth="1"/>
  </cols>
  <sheetData>
    <row r="1" spans="1:17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2" t="s">
        <v>0</v>
      </c>
    </row>
    <row r="2" spans="1:17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2" t="s">
        <v>1</v>
      </c>
    </row>
    <row r="3" spans="1:17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2" t="s">
        <v>2</v>
      </c>
    </row>
    <row r="4" spans="1:17">
      <c r="A4" s="3"/>
      <c r="B4" s="3"/>
      <c r="C4" s="3"/>
      <c r="D4" s="3"/>
      <c r="E4" s="3"/>
      <c r="F4" s="4" t="s">
        <v>3</v>
      </c>
      <c r="G4" s="3"/>
      <c r="H4" s="3"/>
      <c r="I4" s="3"/>
      <c r="J4" s="3"/>
      <c r="K4" s="3"/>
      <c r="L4" s="3"/>
      <c r="M4" s="3"/>
      <c r="N4" s="3"/>
      <c r="O4" s="3"/>
      <c r="P4" s="3"/>
      <c r="Q4" s="3"/>
    </row>
    <row r="5" spans="1:17">
      <c r="A5" s="3"/>
      <c r="B5" s="3"/>
      <c r="C5" s="3"/>
      <c r="D5" s="3"/>
      <c r="E5" s="3"/>
      <c r="F5" s="4" t="s">
        <v>4</v>
      </c>
      <c r="G5" s="3"/>
      <c r="H5" s="3"/>
      <c r="I5" s="3"/>
      <c r="J5" s="3"/>
      <c r="K5" s="3"/>
      <c r="L5" s="3"/>
      <c r="M5" s="3"/>
      <c r="N5" s="3"/>
      <c r="O5" s="3"/>
      <c r="P5" s="3"/>
      <c r="Q5" s="3"/>
    </row>
    <row r="6" spans="1:17">
      <c r="A6" s="3"/>
      <c r="B6" s="3"/>
      <c r="C6" s="3"/>
      <c r="D6" s="3"/>
      <c r="E6" s="3"/>
      <c r="F6" s="4" t="s">
        <v>5</v>
      </c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>
      <c r="A7" s="3"/>
      <c r="B7" s="3"/>
      <c r="C7" s="3"/>
      <c r="D7" s="5" t="s">
        <v>6</v>
      </c>
      <c r="E7" s="5"/>
      <c r="F7" s="5"/>
      <c r="G7" s="5"/>
      <c r="H7" s="5"/>
      <c r="I7" s="3"/>
      <c r="J7" s="3"/>
      <c r="K7" s="3"/>
      <c r="L7" s="3"/>
      <c r="M7" s="3"/>
      <c r="N7" s="3"/>
      <c r="O7" s="3"/>
      <c r="P7" s="3"/>
      <c r="Q7" s="3"/>
    </row>
    <row r="8" spans="1:17">
      <c r="A8" s="3"/>
      <c r="B8" s="3"/>
      <c r="C8" s="3"/>
      <c r="D8" s="3"/>
      <c r="E8" s="3"/>
      <c r="F8" s="4" t="s">
        <v>7</v>
      </c>
      <c r="G8" s="3"/>
      <c r="H8" s="3"/>
      <c r="I8" s="3"/>
      <c r="J8" s="3"/>
      <c r="K8" s="3"/>
      <c r="L8" s="3"/>
      <c r="M8" s="3"/>
      <c r="N8" s="3"/>
      <c r="O8" s="3"/>
      <c r="P8" s="3"/>
      <c r="Q8" s="3"/>
    </row>
    <row r="9" spans="1:17">
      <c r="A9" s="3"/>
      <c r="B9" s="3"/>
      <c r="C9" s="3"/>
      <c r="D9" s="3"/>
      <c r="E9" s="3"/>
      <c r="F9" s="3"/>
      <c r="G9" s="3"/>
      <c r="H9" s="4"/>
      <c r="I9" s="3"/>
      <c r="J9" s="3"/>
      <c r="K9" s="3"/>
      <c r="L9" s="3"/>
      <c r="M9" s="3"/>
      <c r="N9" s="3"/>
      <c r="O9" s="3"/>
      <c r="P9" s="3"/>
      <c r="Q9" s="3"/>
    </row>
    <row r="10" spans="1:17">
      <c r="A10" s="6"/>
      <c r="B10" s="3"/>
      <c r="C10" s="3"/>
      <c r="D10" s="3"/>
      <c r="E10" s="7" t="s">
        <v>8</v>
      </c>
      <c r="F10" s="8" t="s">
        <v>9</v>
      </c>
      <c r="G10" s="3" t="s">
        <v>10</v>
      </c>
      <c r="H10" s="3"/>
      <c r="I10" s="3"/>
      <c r="J10" s="3"/>
      <c r="K10" s="3"/>
      <c r="L10" s="3"/>
      <c r="M10" s="3"/>
      <c r="N10" s="3"/>
      <c r="O10" s="3"/>
      <c r="P10" s="3"/>
      <c r="Q10" s="3"/>
    </row>
    <row r="11" spans="1:17" ht="34.5">
      <c r="A11" s="9" t="s">
        <v>11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</row>
    <row r="12" spans="1:17">
      <c r="A12" s="10" t="s">
        <v>12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1:17">
      <c r="A13" s="10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</row>
    <row r="14" spans="1:17">
      <c r="A14" s="11" t="s">
        <v>13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</row>
    <row r="15" spans="1:17">
      <c r="A15" s="12" t="s">
        <v>14</v>
      </c>
      <c r="B15" s="12" t="s">
        <v>15</v>
      </c>
      <c r="C15" s="12" t="s">
        <v>16</v>
      </c>
      <c r="D15" s="12"/>
      <c r="E15" s="12"/>
      <c r="F15" s="12" t="s">
        <v>17</v>
      </c>
      <c r="G15" s="12"/>
      <c r="H15" s="12"/>
      <c r="I15" s="12" t="s">
        <v>18</v>
      </c>
      <c r="J15" s="12"/>
      <c r="K15" s="12"/>
      <c r="L15" s="12" t="s">
        <v>19</v>
      </c>
      <c r="M15" s="12"/>
      <c r="N15" s="12"/>
      <c r="O15" s="12" t="s">
        <v>20</v>
      </c>
      <c r="P15" s="12"/>
      <c r="Q15" s="12"/>
    </row>
    <row r="16" spans="1:17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</row>
    <row r="17" spans="1:17">
      <c r="A17" s="12"/>
      <c r="B17" s="12"/>
      <c r="C17" s="12" t="s">
        <v>21</v>
      </c>
      <c r="D17" s="12" t="s">
        <v>22</v>
      </c>
      <c r="E17" s="12"/>
      <c r="F17" s="12" t="s">
        <v>21</v>
      </c>
      <c r="G17" s="12" t="s">
        <v>22</v>
      </c>
      <c r="H17" s="12"/>
      <c r="I17" s="12" t="s">
        <v>21</v>
      </c>
      <c r="J17" s="12" t="s">
        <v>22</v>
      </c>
      <c r="K17" s="12"/>
      <c r="L17" s="12" t="s">
        <v>21</v>
      </c>
      <c r="M17" s="12" t="s">
        <v>22</v>
      </c>
      <c r="N17" s="12"/>
      <c r="O17" s="12" t="s">
        <v>21</v>
      </c>
      <c r="P17" s="12" t="s">
        <v>22</v>
      </c>
      <c r="Q17" s="12"/>
    </row>
    <row r="18" spans="1:17">
      <c r="A18" s="12"/>
      <c r="B18" s="12"/>
      <c r="C18" s="12"/>
      <c r="D18" s="12" t="s">
        <v>23</v>
      </c>
      <c r="E18" s="12" t="s">
        <v>24</v>
      </c>
      <c r="F18" s="12"/>
      <c r="G18" s="12" t="s">
        <v>23</v>
      </c>
      <c r="H18" s="12" t="s">
        <v>24</v>
      </c>
      <c r="I18" s="12"/>
      <c r="J18" s="12" t="s">
        <v>23</v>
      </c>
      <c r="K18" s="12" t="s">
        <v>24</v>
      </c>
      <c r="L18" s="12"/>
      <c r="M18" s="12" t="s">
        <v>23</v>
      </c>
      <c r="N18" s="12" t="s">
        <v>24</v>
      </c>
      <c r="O18" s="12"/>
      <c r="P18" s="12" t="s">
        <v>23</v>
      </c>
      <c r="Q18" s="12" t="s">
        <v>24</v>
      </c>
    </row>
    <row r="19" spans="1:17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</row>
    <row r="20" spans="1:17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</row>
    <row r="21" spans="1:17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</row>
    <row r="22" spans="1:17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</row>
    <row r="23" spans="1:17">
      <c r="A23" s="13">
        <v>1</v>
      </c>
      <c r="B23" s="13">
        <v>2</v>
      </c>
      <c r="C23" s="13">
        <v>3</v>
      </c>
      <c r="D23" s="13">
        <v>4</v>
      </c>
      <c r="E23" s="13">
        <v>5</v>
      </c>
      <c r="F23" s="13">
        <v>6</v>
      </c>
      <c r="G23" s="13">
        <v>7</v>
      </c>
      <c r="H23" s="13">
        <v>8</v>
      </c>
      <c r="I23" s="13">
        <v>9</v>
      </c>
      <c r="J23" s="13">
        <v>10</v>
      </c>
      <c r="K23" s="13">
        <v>11</v>
      </c>
      <c r="L23" s="13"/>
      <c r="M23" s="13"/>
      <c r="N23" s="13">
        <v>12</v>
      </c>
      <c r="O23" s="13">
        <v>13</v>
      </c>
      <c r="P23" s="13">
        <v>14</v>
      </c>
      <c r="Q23" s="13">
        <v>15</v>
      </c>
    </row>
    <row r="24" spans="1:17" ht="157.5">
      <c r="A24" s="14" t="s">
        <v>25</v>
      </c>
      <c r="B24" s="14"/>
      <c r="C24" s="15">
        <f t="shared" ref="C24:Q24" si="0">SUM(C25:C37)</f>
        <v>0</v>
      </c>
      <c r="D24" s="15">
        <f t="shared" si="0"/>
        <v>0</v>
      </c>
      <c r="E24" s="15">
        <f t="shared" si="0"/>
        <v>0</v>
      </c>
      <c r="F24" s="15">
        <f t="shared" si="0"/>
        <v>6211020</v>
      </c>
      <c r="G24" s="15">
        <f t="shared" si="0"/>
        <v>2211920</v>
      </c>
      <c r="H24" s="15">
        <f t="shared" si="0"/>
        <v>3999100</v>
      </c>
      <c r="I24" s="15">
        <f t="shared" si="0"/>
        <v>5886878.29</v>
      </c>
      <c r="J24" s="15">
        <f t="shared" si="0"/>
        <v>1924115.02</v>
      </c>
      <c r="K24" s="15">
        <f t="shared" si="0"/>
        <v>3962763.27</v>
      </c>
      <c r="L24" s="15">
        <f t="shared" si="0"/>
        <v>0</v>
      </c>
      <c r="M24" s="15">
        <f t="shared" si="0"/>
        <v>0</v>
      </c>
      <c r="N24" s="15">
        <f t="shared" si="0"/>
        <v>0</v>
      </c>
      <c r="O24" s="15">
        <f t="shared" si="0"/>
        <v>324141.70999999996</v>
      </c>
      <c r="P24" s="15">
        <f t="shared" si="0"/>
        <v>287804.98</v>
      </c>
      <c r="Q24" s="15">
        <f t="shared" si="0"/>
        <v>36336.729999999981</v>
      </c>
    </row>
    <row r="25" spans="1:17" ht="45">
      <c r="A25" s="16" t="s">
        <v>26</v>
      </c>
      <c r="B25" s="16">
        <v>4209901</v>
      </c>
      <c r="C25" s="17">
        <f t="shared" ref="C25:C37" si="1">SUM(D25:E25)</f>
        <v>0</v>
      </c>
      <c r="D25" s="17"/>
      <c r="E25" s="17"/>
      <c r="F25" s="17">
        <f t="shared" ref="F25:F37" si="2">SUM(G25:H25)</f>
        <v>6211020</v>
      </c>
      <c r="G25" s="17">
        <v>2211920</v>
      </c>
      <c r="H25" s="17">
        <v>3999100</v>
      </c>
      <c r="I25" s="17">
        <f t="shared" ref="I25:I37" si="3">SUM(J25:K25)</f>
        <v>5886878.29</v>
      </c>
      <c r="J25" s="17">
        <f>2181675.83-257560.81</f>
        <v>1924115.02</v>
      </c>
      <c r="K25" s="17">
        <f>4054519.64-91756.37</f>
        <v>3962763.27</v>
      </c>
      <c r="L25" s="17">
        <f t="shared" ref="L25:L37" si="4">SUM(M25:N25)</f>
        <v>0</v>
      </c>
      <c r="M25" s="17"/>
      <c r="N25" s="17"/>
      <c r="O25" s="17">
        <f t="shared" ref="O25:O37" si="5">SUM(P25:Q25)</f>
        <v>324141.70999999996</v>
      </c>
      <c r="P25" s="17">
        <f t="shared" ref="P25:Q37" si="6">D25+G25-J25-M25</f>
        <v>287804.98</v>
      </c>
      <c r="Q25" s="17">
        <f t="shared" si="6"/>
        <v>36336.729999999981</v>
      </c>
    </row>
    <row r="26" spans="1:17" ht="79.5">
      <c r="A26" s="18" t="s">
        <v>27</v>
      </c>
      <c r="B26" s="16">
        <v>4219901</v>
      </c>
      <c r="C26" s="17">
        <f t="shared" si="1"/>
        <v>0</v>
      </c>
      <c r="D26" s="17"/>
      <c r="E26" s="17"/>
      <c r="F26" s="17">
        <f t="shared" si="2"/>
        <v>0</v>
      </c>
      <c r="G26" s="17"/>
      <c r="H26" s="17"/>
      <c r="I26" s="17">
        <f t="shared" si="3"/>
        <v>0</v>
      </c>
      <c r="J26" s="17"/>
      <c r="K26" s="17"/>
      <c r="L26" s="17">
        <f t="shared" si="4"/>
        <v>0</v>
      </c>
      <c r="M26" s="17"/>
      <c r="N26" s="17"/>
      <c r="O26" s="17">
        <f t="shared" si="5"/>
        <v>0</v>
      </c>
      <c r="P26" s="17">
        <f t="shared" si="6"/>
        <v>0</v>
      </c>
      <c r="Q26" s="17">
        <f t="shared" si="6"/>
        <v>0</v>
      </c>
    </row>
    <row r="27" spans="1:17" ht="360.75">
      <c r="A27" s="18" t="s">
        <v>28</v>
      </c>
      <c r="B27" s="16">
        <v>5210211</v>
      </c>
      <c r="C27" s="17">
        <f t="shared" si="1"/>
        <v>0</v>
      </c>
      <c r="D27" s="17"/>
      <c r="E27" s="17"/>
      <c r="F27" s="17">
        <f t="shared" si="2"/>
        <v>0</v>
      </c>
      <c r="G27" s="17"/>
      <c r="H27" s="17"/>
      <c r="I27" s="17">
        <f t="shared" si="3"/>
        <v>0</v>
      </c>
      <c r="J27" s="17"/>
      <c r="K27" s="17"/>
      <c r="L27" s="17">
        <f t="shared" si="4"/>
        <v>0</v>
      </c>
      <c r="M27" s="17"/>
      <c r="N27" s="17"/>
      <c r="O27" s="17">
        <f t="shared" si="5"/>
        <v>0</v>
      </c>
      <c r="P27" s="17">
        <f t="shared" si="6"/>
        <v>0</v>
      </c>
      <c r="Q27" s="17">
        <f t="shared" si="6"/>
        <v>0</v>
      </c>
    </row>
    <row r="28" spans="1:17" ht="90.75">
      <c r="A28" s="18" t="s">
        <v>29</v>
      </c>
      <c r="B28" s="16">
        <v>4362100</v>
      </c>
      <c r="C28" s="17">
        <f t="shared" si="1"/>
        <v>0</v>
      </c>
      <c r="D28" s="17"/>
      <c r="E28" s="17"/>
      <c r="F28" s="17">
        <f t="shared" si="2"/>
        <v>0</v>
      </c>
      <c r="G28" s="17"/>
      <c r="H28" s="17"/>
      <c r="I28" s="17">
        <f t="shared" si="3"/>
        <v>0</v>
      </c>
      <c r="J28" s="17"/>
      <c r="K28" s="17"/>
      <c r="L28" s="17">
        <f t="shared" si="4"/>
        <v>0</v>
      </c>
      <c r="M28" s="17"/>
      <c r="N28" s="17"/>
      <c r="O28" s="17">
        <f t="shared" si="5"/>
        <v>0</v>
      </c>
      <c r="P28" s="17">
        <f t="shared" si="6"/>
        <v>0</v>
      </c>
      <c r="Q28" s="17">
        <f t="shared" si="6"/>
        <v>0</v>
      </c>
    </row>
    <row r="29" spans="1:17" ht="45">
      <c r="A29" s="16" t="s">
        <v>30</v>
      </c>
      <c r="B29" s="16">
        <v>4239901</v>
      </c>
      <c r="C29" s="17">
        <f t="shared" si="1"/>
        <v>0</v>
      </c>
      <c r="D29" s="17"/>
      <c r="E29" s="17"/>
      <c r="F29" s="17">
        <f t="shared" si="2"/>
        <v>0</v>
      </c>
      <c r="G29" s="17"/>
      <c r="H29" s="17"/>
      <c r="I29" s="17">
        <f t="shared" si="3"/>
        <v>0</v>
      </c>
      <c r="J29" s="17"/>
      <c r="K29" s="17"/>
      <c r="L29" s="17">
        <f t="shared" si="4"/>
        <v>0</v>
      </c>
      <c r="M29" s="17"/>
      <c r="N29" s="17"/>
      <c r="O29" s="17">
        <f t="shared" si="5"/>
        <v>0</v>
      </c>
      <c r="P29" s="17">
        <f t="shared" si="6"/>
        <v>0</v>
      </c>
      <c r="Q29" s="17">
        <f t="shared" si="6"/>
        <v>0</v>
      </c>
    </row>
    <row r="30" spans="1:17" ht="45">
      <c r="A30" s="16" t="s">
        <v>31</v>
      </c>
      <c r="B30" s="16">
        <v>4529901</v>
      </c>
      <c r="C30" s="17">
        <f t="shared" si="1"/>
        <v>0</v>
      </c>
      <c r="D30" s="17"/>
      <c r="E30" s="17"/>
      <c r="F30" s="17">
        <f t="shared" si="2"/>
        <v>0</v>
      </c>
      <c r="G30" s="17"/>
      <c r="H30" s="17"/>
      <c r="I30" s="17">
        <f t="shared" si="3"/>
        <v>0</v>
      </c>
      <c r="J30" s="17"/>
      <c r="K30" s="17"/>
      <c r="L30" s="17">
        <f t="shared" si="4"/>
        <v>0</v>
      </c>
      <c r="M30" s="17"/>
      <c r="N30" s="17"/>
      <c r="O30" s="17">
        <f t="shared" si="5"/>
        <v>0</v>
      </c>
      <c r="P30" s="17">
        <f t="shared" si="6"/>
        <v>0</v>
      </c>
      <c r="Q30" s="17">
        <f t="shared" si="6"/>
        <v>0</v>
      </c>
    </row>
    <row r="31" spans="1:17" ht="33.75">
      <c r="A31" s="16" t="s">
        <v>32</v>
      </c>
      <c r="B31" s="16">
        <v>4390000</v>
      </c>
      <c r="C31" s="17">
        <f t="shared" si="1"/>
        <v>0</v>
      </c>
      <c r="D31" s="17"/>
      <c r="E31" s="17"/>
      <c r="F31" s="17">
        <f t="shared" si="2"/>
        <v>0</v>
      </c>
      <c r="G31" s="17"/>
      <c r="H31" s="17"/>
      <c r="I31" s="17">
        <f t="shared" si="3"/>
        <v>0</v>
      </c>
      <c r="J31" s="17"/>
      <c r="K31" s="17"/>
      <c r="L31" s="17">
        <f t="shared" si="4"/>
        <v>0</v>
      </c>
      <c r="M31" s="17"/>
      <c r="N31" s="17"/>
      <c r="O31" s="17">
        <f t="shared" si="5"/>
        <v>0</v>
      </c>
      <c r="P31" s="17">
        <f t="shared" si="6"/>
        <v>0</v>
      </c>
      <c r="Q31" s="17">
        <f t="shared" si="6"/>
        <v>0</v>
      </c>
    </row>
    <row r="32" spans="1:17" ht="33.75">
      <c r="A32" s="16" t="s">
        <v>33</v>
      </c>
      <c r="B32" s="16">
        <v>5210226</v>
      </c>
      <c r="C32" s="17">
        <f t="shared" si="1"/>
        <v>0</v>
      </c>
      <c r="D32" s="17"/>
      <c r="E32" s="17"/>
      <c r="F32" s="17">
        <f t="shared" si="2"/>
        <v>0</v>
      </c>
      <c r="G32" s="17"/>
      <c r="H32" s="17"/>
      <c r="I32" s="17">
        <f t="shared" si="3"/>
        <v>0</v>
      </c>
      <c r="J32" s="17"/>
      <c r="K32" s="17"/>
      <c r="L32" s="17">
        <f t="shared" si="4"/>
        <v>0</v>
      </c>
      <c r="M32" s="17"/>
      <c r="N32" s="17"/>
      <c r="O32" s="17">
        <f t="shared" si="5"/>
        <v>0</v>
      </c>
      <c r="P32" s="17">
        <f t="shared" si="6"/>
        <v>0</v>
      </c>
      <c r="Q32" s="17">
        <f t="shared" si="6"/>
        <v>0</v>
      </c>
    </row>
    <row r="33" spans="1:17" ht="90.75">
      <c r="A33" s="18" t="s">
        <v>34</v>
      </c>
      <c r="B33" s="16">
        <v>3040000</v>
      </c>
      <c r="C33" s="17">
        <f t="shared" si="1"/>
        <v>0</v>
      </c>
      <c r="D33" s="17"/>
      <c r="E33" s="17"/>
      <c r="F33" s="17">
        <f t="shared" si="2"/>
        <v>0</v>
      </c>
      <c r="G33" s="17"/>
      <c r="H33" s="17"/>
      <c r="I33" s="17">
        <f t="shared" si="3"/>
        <v>0</v>
      </c>
      <c r="J33" s="17"/>
      <c r="K33" s="17"/>
      <c r="L33" s="17">
        <f t="shared" si="4"/>
        <v>0</v>
      </c>
      <c r="M33" s="17"/>
      <c r="N33" s="17"/>
      <c r="O33" s="17">
        <f t="shared" si="5"/>
        <v>0</v>
      </c>
      <c r="P33" s="17">
        <f t="shared" si="6"/>
        <v>0</v>
      </c>
      <c r="Q33" s="17">
        <f t="shared" si="6"/>
        <v>0</v>
      </c>
    </row>
    <row r="34" spans="1:17">
      <c r="A34" s="18"/>
      <c r="B34" s="16"/>
      <c r="C34" s="17">
        <f t="shared" si="1"/>
        <v>0</v>
      </c>
      <c r="D34" s="17"/>
      <c r="E34" s="17"/>
      <c r="F34" s="17">
        <f t="shared" si="2"/>
        <v>0</v>
      </c>
      <c r="G34" s="17"/>
      <c r="H34" s="17"/>
      <c r="I34" s="17">
        <f t="shared" si="3"/>
        <v>0</v>
      </c>
      <c r="J34" s="17"/>
      <c r="K34" s="17"/>
      <c r="L34" s="17">
        <f t="shared" si="4"/>
        <v>0</v>
      </c>
      <c r="M34" s="17"/>
      <c r="N34" s="17"/>
      <c r="O34" s="17">
        <f t="shared" si="5"/>
        <v>0</v>
      </c>
      <c r="P34" s="17">
        <f t="shared" si="6"/>
        <v>0</v>
      </c>
      <c r="Q34" s="17">
        <f t="shared" si="6"/>
        <v>0</v>
      </c>
    </row>
    <row r="35" spans="1:17">
      <c r="A35" s="18"/>
      <c r="B35" s="16"/>
      <c r="C35" s="17">
        <f t="shared" si="1"/>
        <v>0</v>
      </c>
      <c r="D35" s="17"/>
      <c r="E35" s="17"/>
      <c r="F35" s="17">
        <f t="shared" si="2"/>
        <v>0</v>
      </c>
      <c r="G35" s="17"/>
      <c r="H35" s="17"/>
      <c r="I35" s="17">
        <f t="shared" si="3"/>
        <v>0</v>
      </c>
      <c r="J35" s="17"/>
      <c r="K35" s="17"/>
      <c r="L35" s="17">
        <f t="shared" si="4"/>
        <v>0</v>
      </c>
      <c r="M35" s="17"/>
      <c r="N35" s="17"/>
      <c r="O35" s="17">
        <f t="shared" si="5"/>
        <v>0</v>
      </c>
      <c r="P35" s="17">
        <f t="shared" si="6"/>
        <v>0</v>
      </c>
      <c r="Q35" s="17">
        <f t="shared" si="6"/>
        <v>0</v>
      </c>
    </row>
    <row r="36" spans="1:17">
      <c r="A36" s="18"/>
      <c r="B36" s="16"/>
      <c r="C36" s="17">
        <f t="shared" si="1"/>
        <v>0</v>
      </c>
      <c r="D36" s="17"/>
      <c r="E36" s="17"/>
      <c r="F36" s="17">
        <f t="shared" si="2"/>
        <v>0</v>
      </c>
      <c r="G36" s="17"/>
      <c r="H36" s="17"/>
      <c r="I36" s="17">
        <f t="shared" si="3"/>
        <v>0</v>
      </c>
      <c r="J36" s="17"/>
      <c r="K36" s="17"/>
      <c r="L36" s="17">
        <f t="shared" si="4"/>
        <v>0</v>
      </c>
      <c r="M36" s="17"/>
      <c r="N36" s="17"/>
      <c r="O36" s="17">
        <f t="shared" si="5"/>
        <v>0</v>
      </c>
      <c r="P36" s="17">
        <f t="shared" si="6"/>
        <v>0</v>
      </c>
      <c r="Q36" s="17">
        <f t="shared" si="6"/>
        <v>0</v>
      </c>
    </row>
    <row r="37" spans="1:17">
      <c r="A37" s="18"/>
      <c r="B37" s="16"/>
      <c r="C37" s="17">
        <f t="shared" si="1"/>
        <v>0</v>
      </c>
      <c r="D37" s="17"/>
      <c r="E37" s="17"/>
      <c r="F37" s="17">
        <f t="shared" si="2"/>
        <v>0</v>
      </c>
      <c r="G37" s="17"/>
      <c r="H37" s="17"/>
      <c r="I37" s="17">
        <f t="shared" si="3"/>
        <v>0</v>
      </c>
      <c r="J37" s="17"/>
      <c r="K37" s="17"/>
      <c r="L37" s="17">
        <f t="shared" si="4"/>
        <v>0</v>
      </c>
      <c r="M37" s="17"/>
      <c r="N37" s="17"/>
      <c r="O37" s="17">
        <f t="shared" si="5"/>
        <v>0</v>
      </c>
      <c r="P37" s="17">
        <f t="shared" si="6"/>
        <v>0</v>
      </c>
      <c r="Q37" s="17">
        <f t="shared" si="6"/>
        <v>0</v>
      </c>
    </row>
    <row r="38" spans="1:17" ht="78.75">
      <c r="A38" s="14" t="s">
        <v>35</v>
      </c>
      <c r="B38" s="14"/>
      <c r="C38" s="15">
        <f t="shared" ref="C38:Q38" si="7">SUM(C39:C60)</f>
        <v>0</v>
      </c>
      <c r="D38" s="15">
        <f t="shared" si="7"/>
        <v>0</v>
      </c>
      <c r="E38" s="15">
        <f t="shared" si="7"/>
        <v>0</v>
      </c>
      <c r="F38" s="15">
        <f t="shared" si="7"/>
        <v>475840</v>
      </c>
      <c r="G38" s="15">
        <f t="shared" si="7"/>
        <v>475840</v>
      </c>
      <c r="H38" s="15">
        <f t="shared" si="7"/>
        <v>0</v>
      </c>
      <c r="I38" s="15">
        <f t="shared" si="7"/>
        <v>463182.3</v>
      </c>
      <c r="J38" s="15">
        <f t="shared" si="7"/>
        <v>463182.3</v>
      </c>
      <c r="K38" s="15">
        <f t="shared" si="7"/>
        <v>0</v>
      </c>
      <c r="L38" s="15">
        <f t="shared" si="7"/>
        <v>0</v>
      </c>
      <c r="M38" s="15">
        <f t="shared" si="7"/>
        <v>0</v>
      </c>
      <c r="N38" s="15">
        <f t="shared" si="7"/>
        <v>0</v>
      </c>
      <c r="O38" s="15">
        <f t="shared" si="7"/>
        <v>12657.700000000012</v>
      </c>
      <c r="P38" s="15">
        <f t="shared" si="7"/>
        <v>12657.700000000012</v>
      </c>
      <c r="Q38" s="15">
        <f t="shared" si="7"/>
        <v>0</v>
      </c>
    </row>
    <row r="39" spans="1:17" ht="102">
      <c r="A39" s="18" t="s">
        <v>36</v>
      </c>
      <c r="B39" s="16">
        <v>5055309</v>
      </c>
      <c r="C39" s="17">
        <f t="shared" ref="C39:C60" si="8">SUM(D39:E39)</f>
        <v>0</v>
      </c>
      <c r="D39" s="17"/>
      <c r="E39" s="17"/>
      <c r="F39" s="17">
        <f t="shared" ref="F39:F60" si="9">SUM(G39:H39)</f>
        <v>0</v>
      </c>
      <c r="G39" s="17"/>
      <c r="H39" s="17"/>
      <c r="I39" s="17">
        <f t="shared" ref="I39:I60" si="10">SUM(J39:K39)</f>
        <v>0</v>
      </c>
      <c r="J39" s="17"/>
      <c r="K39" s="17"/>
      <c r="L39" s="17">
        <f t="shared" ref="L39:L60" si="11">SUM(M39:N39)</f>
        <v>0</v>
      </c>
      <c r="M39" s="17"/>
      <c r="N39" s="17"/>
      <c r="O39" s="17">
        <f t="shared" ref="O39:O60" si="12">SUM(P39:Q39)</f>
        <v>0</v>
      </c>
      <c r="P39" s="17">
        <f t="shared" ref="P39:Q60" si="13">D39+G39-J39-M39</f>
        <v>0</v>
      </c>
      <c r="Q39" s="17">
        <f t="shared" si="13"/>
        <v>0</v>
      </c>
    </row>
    <row r="40" spans="1:17" ht="90.75">
      <c r="A40" s="18" t="s">
        <v>37</v>
      </c>
      <c r="B40" s="16">
        <v>5200900</v>
      </c>
      <c r="C40" s="17">
        <f t="shared" si="8"/>
        <v>0</v>
      </c>
      <c r="D40" s="17"/>
      <c r="E40" s="17"/>
      <c r="F40" s="17">
        <f t="shared" si="9"/>
        <v>0</v>
      </c>
      <c r="G40" s="17"/>
      <c r="H40" s="17"/>
      <c r="I40" s="17">
        <f t="shared" si="10"/>
        <v>0</v>
      </c>
      <c r="J40" s="17"/>
      <c r="K40" s="17"/>
      <c r="L40" s="17">
        <f t="shared" si="11"/>
        <v>0</v>
      </c>
      <c r="M40" s="17"/>
      <c r="N40" s="17"/>
      <c r="O40" s="17">
        <f t="shared" si="12"/>
        <v>0</v>
      </c>
      <c r="P40" s="17">
        <f t="shared" si="13"/>
        <v>0</v>
      </c>
      <c r="Q40" s="17">
        <f t="shared" si="13"/>
        <v>0</v>
      </c>
    </row>
    <row r="41" spans="1:17" ht="259.5">
      <c r="A41" s="18" t="s">
        <v>38</v>
      </c>
      <c r="B41" s="16">
        <v>5210214</v>
      </c>
      <c r="C41" s="17">
        <f t="shared" si="8"/>
        <v>0</v>
      </c>
      <c r="D41" s="17"/>
      <c r="E41" s="17"/>
      <c r="F41" s="17">
        <f t="shared" si="9"/>
        <v>0</v>
      </c>
      <c r="G41" s="17"/>
      <c r="H41" s="17"/>
      <c r="I41" s="17">
        <f t="shared" si="10"/>
        <v>0</v>
      </c>
      <c r="J41" s="17"/>
      <c r="K41" s="17"/>
      <c r="L41" s="17">
        <f t="shared" si="11"/>
        <v>0</v>
      </c>
      <c r="M41" s="17"/>
      <c r="N41" s="17"/>
      <c r="O41" s="17">
        <f t="shared" si="12"/>
        <v>0</v>
      </c>
      <c r="P41" s="17">
        <f t="shared" si="13"/>
        <v>0</v>
      </c>
      <c r="Q41" s="17">
        <f t="shared" si="13"/>
        <v>0</v>
      </c>
    </row>
    <row r="42" spans="1:17" ht="147">
      <c r="A42" s="18" t="s">
        <v>39</v>
      </c>
      <c r="B42" s="16">
        <v>5210224</v>
      </c>
      <c r="C42" s="17">
        <f t="shared" si="8"/>
        <v>0</v>
      </c>
      <c r="D42" s="17"/>
      <c r="E42" s="17"/>
      <c r="F42" s="17">
        <f t="shared" si="9"/>
        <v>0</v>
      </c>
      <c r="G42" s="17"/>
      <c r="H42" s="17"/>
      <c r="I42" s="17">
        <f t="shared" si="10"/>
        <v>0</v>
      </c>
      <c r="J42" s="17"/>
      <c r="K42" s="17"/>
      <c r="L42" s="17">
        <f t="shared" si="11"/>
        <v>0</v>
      </c>
      <c r="M42" s="17"/>
      <c r="N42" s="17"/>
      <c r="O42" s="17">
        <f t="shared" si="12"/>
        <v>0</v>
      </c>
      <c r="P42" s="17">
        <f t="shared" si="13"/>
        <v>0</v>
      </c>
      <c r="Q42" s="17">
        <f t="shared" si="13"/>
        <v>0</v>
      </c>
    </row>
    <row r="43" spans="1:17" ht="169.5">
      <c r="A43" s="18" t="s">
        <v>40</v>
      </c>
      <c r="B43" s="16">
        <v>5210224</v>
      </c>
      <c r="C43" s="17">
        <f t="shared" si="8"/>
        <v>0</v>
      </c>
      <c r="D43" s="17"/>
      <c r="E43" s="17"/>
      <c r="F43" s="17">
        <f t="shared" si="9"/>
        <v>0</v>
      </c>
      <c r="G43" s="17"/>
      <c r="H43" s="17"/>
      <c r="I43" s="17">
        <f t="shared" si="10"/>
        <v>0</v>
      </c>
      <c r="J43" s="17"/>
      <c r="K43" s="17"/>
      <c r="L43" s="17">
        <f t="shared" si="11"/>
        <v>0</v>
      </c>
      <c r="M43" s="17"/>
      <c r="N43" s="17"/>
      <c r="O43" s="17">
        <f t="shared" si="12"/>
        <v>0</v>
      </c>
      <c r="P43" s="17">
        <f t="shared" si="13"/>
        <v>0</v>
      </c>
      <c r="Q43" s="17">
        <f t="shared" si="13"/>
        <v>0</v>
      </c>
    </row>
    <row r="44" spans="1:17" ht="158.25">
      <c r="A44" s="18" t="s">
        <v>41</v>
      </c>
      <c r="B44" s="16">
        <v>5055308</v>
      </c>
      <c r="C44" s="17">
        <f t="shared" si="8"/>
        <v>0</v>
      </c>
      <c r="D44" s="17"/>
      <c r="E44" s="17"/>
      <c r="F44" s="17">
        <f t="shared" si="9"/>
        <v>0</v>
      </c>
      <c r="G44" s="17"/>
      <c r="H44" s="17"/>
      <c r="I44" s="17">
        <f t="shared" si="10"/>
        <v>0</v>
      </c>
      <c r="J44" s="17"/>
      <c r="K44" s="17"/>
      <c r="L44" s="17">
        <f t="shared" si="11"/>
        <v>0</v>
      </c>
      <c r="M44" s="17"/>
      <c r="N44" s="17"/>
      <c r="O44" s="17">
        <f t="shared" si="12"/>
        <v>0</v>
      </c>
      <c r="P44" s="17">
        <f t="shared" si="13"/>
        <v>0</v>
      </c>
      <c r="Q44" s="17">
        <f t="shared" si="13"/>
        <v>0</v>
      </c>
    </row>
    <row r="45" spans="1:17" ht="135.75">
      <c r="A45" s="18" t="s">
        <v>42</v>
      </c>
      <c r="B45" s="16" t="s">
        <v>43</v>
      </c>
      <c r="C45" s="17">
        <f t="shared" si="8"/>
        <v>0</v>
      </c>
      <c r="D45" s="17"/>
      <c r="E45" s="17"/>
      <c r="F45" s="17">
        <f t="shared" si="9"/>
        <v>0</v>
      </c>
      <c r="G45" s="17"/>
      <c r="H45" s="17"/>
      <c r="I45" s="17">
        <f t="shared" si="10"/>
        <v>0</v>
      </c>
      <c r="J45" s="17"/>
      <c r="K45" s="17"/>
      <c r="L45" s="17">
        <f t="shared" si="11"/>
        <v>0</v>
      </c>
      <c r="M45" s="17"/>
      <c r="N45" s="17"/>
      <c r="O45" s="17">
        <f t="shared" si="12"/>
        <v>0</v>
      </c>
      <c r="P45" s="17">
        <f t="shared" si="13"/>
        <v>0</v>
      </c>
      <c r="Q45" s="17">
        <f t="shared" si="13"/>
        <v>0</v>
      </c>
    </row>
    <row r="46" spans="1:17" ht="135.75">
      <c r="A46" s="18" t="s">
        <v>44</v>
      </c>
      <c r="B46" s="16" t="s">
        <v>45</v>
      </c>
      <c r="C46" s="17">
        <f t="shared" si="8"/>
        <v>0</v>
      </c>
      <c r="D46" s="17"/>
      <c r="E46" s="17"/>
      <c r="F46" s="17">
        <f t="shared" si="9"/>
        <v>0</v>
      </c>
      <c r="G46" s="17"/>
      <c r="H46" s="17"/>
      <c r="I46" s="17">
        <f t="shared" si="10"/>
        <v>0</v>
      </c>
      <c r="J46" s="17"/>
      <c r="K46" s="17"/>
      <c r="L46" s="17">
        <f t="shared" si="11"/>
        <v>0</v>
      </c>
      <c r="M46" s="17"/>
      <c r="N46" s="17"/>
      <c r="O46" s="17">
        <f t="shared" si="12"/>
        <v>0</v>
      </c>
      <c r="P46" s="17">
        <f t="shared" si="13"/>
        <v>0</v>
      </c>
      <c r="Q46" s="17">
        <f t="shared" si="13"/>
        <v>0</v>
      </c>
    </row>
    <row r="47" spans="1:17" ht="237">
      <c r="A47" s="18" t="s">
        <v>46</v>
      </c>
      <c r="B47" s="16">
        <v>5056002</v>
      </c>
      <c r="C47" s="17">
        <f t="shared" si="8"/>
        <v>0</v>
      </c>
      <c r="D47" s="17"/>
      <c r="E47" s="17"/>
      <c r="F47" s="17">
        <f t="shared" si="9"/>
        <v>0</v>
      </c>
      <c r="G47" s="17"/>
      <c r="H47" s="17"/>
      <c r="I47" s="17">
        <f t="shared" si="10"/>
        <v>0</v>
      </c>
      <c r="J47" s="17"/>
      <c r="K47" s="17"/>
      <c r="L47" s="17">
        <f t="shared" si="11"/>
        <v>0</v>
      </c>
      <c r="M47" s="17"/>
      <c r="N47" s="17"/>
      <c r="O47" s="17">
        <f t="shared" si="12"/>
        <v>0</v>
      </c>
      <c r="P47" s="17">
        <f t="shared" si="13"/>
        <v>0</v>
      </c>
      <c r="Q47" s="17">
        <f t="shared" si="13"/>
        <v>0</v>
      </c>
    </row>
    <row r="48" spans="1:17" ht="56.25">
      <c r="A48" s="16" t="s">
        <v>47</v>
      </c>
      <c r="B48" s="16">
        <v>7951000</v>
      </c>
      <c r="C48" s="17">
        <f t="shared" si="8"/>
        <v>0</v>
      </c>
      <c r="D48" s="17"/>
      <c r="E48" s="17"/>
      <c r="F48" s="17">
        <f t="shared" si="9"/>
        <v>0</v>
      </c>
      <c r="G48" s="17"/>
      <c r="H48" s="17"/>
      <c r="I48" s="17">
        <f t="shared" si="10"/>
        <v>0</v>
      </c>
      <c r="J48" s="17"/>
      <c r="K48" s="17"/>
      <c r="L48" s="17">
        <f t="shared" si="11"/>
        <v>0</v>
      </c>
      <c r="M48" s="17"/>
      <c r="N48" s="17"/>
      <c r="O48" s="17">
        <f t="shared" si="12"/>
        <v>0</v>
      </c>
      <c r="P48" s="17">
        <f t="shared" si="13"/>
        <v>0</v>
      </c>
      <c r="Q48" s="17">
        <f t="shared" si="13"/>
        <v>0</v>
      </c>
    </row>
    <row r="49" spans="1:17" ht="56.25">
      <c r="A49" s="16" t="s">
        <v>48</v>
      </c>
      <c r="B49" s="16">
        <v>7950500</v>
      </c>
      <c r="C49" s="17">
        <f t="shared" si="8"/>
        <v>0</v>
      </c>
      <c r="D49" s="17"/>
      <c r="E49" s="17"/>
      <c r="F49" s="17">
        <f t="shared" si="9"/>
        <v>0</v>
      </c>
      <c r="G49" s="17"/>
      <c r="H49" s="17"/>
      <c r="I49" s="17">
        <f t="shared" si="10"/>
        <v>0</v>
      </c>
      <c r="J49" s="17"/>
      <c r="K49" s="17"/>
      <c r="L49" s="17">
        <f t="shared" si="11"/>
        <v>0</v>
      </c>
      <c r="M49" s="17"/>
      <c r="N49" s="17"/>
      <c r="O49" s="17">
        <f t="shared" si="12"/>
        <v>0</v>
      </c>
      <c r="P49" s="17">
        <f t="shared" si="13"/>
        <v>0</v>
      </c>
      <c r="Q49" s="17">
        <f t="shared" si="13"/>
        <v>0</v>
      </c>
    </row>
    <row r="50" spans="1:17" ht="147">
      <c r="A50" s="18" t="s">
        <v>49</v>
      </c>
      <c r="B50" s="16">
        <v>7952100</v>
      </c>
      <c r="C50" s="17">
        <f t="shared" si="8"/>
        <v>0</v>
      </c>
      <c r="D50" s="17"/>
      <c r="E50" s="17"/>
      <c r="F50" s="17">
        <f t="shared" si="9"/>
        <v>0</v>
      </c>
      <c r="G50" s="17"/>
      <c r="H50" s="17"/>
      <c r="I50" s="17">
        <f t="shared" si="10"/>
        <v>0</v>
      </c>
      <c r="J50" s="17"/>
      <c r="K50" s="17"/>
      <c r="L50" s="17">
        <f t="shared" si="11"/>
        <v>0</v>
      </c>
      <c r="M50" s="17"/>
      <c r="N50" s="17"/>
      <c r="O50" s="17">
        <f t="shared" si="12"/>
        <v>0</v>
      </c>
      <c r="P50" s="17">
        <f t="shared" si="13"/>
        <v>0</v>
      </c>
      <c r="Q50" s="17">
        <f t="shared" si="13"/>
        <v>0</v>
      </c>
    </row>
    <row r="51" spans="1:17" ht="67.5">
      <c r="A51" s="16" t="s">
        <v>50</v>
      </c>
      <c r="B51" s="19">
        <v>4361000</v>
      </c>
      <c r="C51" s="17">
        <f t="shared" si="8"/>
        <v>0</v>
      </c>
      <c r="D51" s="17"/>
      <c r="E51" s="17"/>
      <c r="F51" s="17">
        <f t="shared" si="9"/>
        <v>1000</v>
      </c>
      <c r="G51" s="17">
        <v>1000</v>
      </c>
      <c r="H51" s="17"/>
      <c r="I51" s="17">
        <f t="shared" si="10"/>
        <v>1000</v>
      </c>
      <c r="J51" s="17">
        <v>1000</v>
      </c>
      <c r="K51" s="17"/>
      <c r="L51" s="17">
        <f t="shared" si="11"/>
        <v>0</v>
      </c>
      <c r="M51" s="17"/>
      <c r="N51" s="17"/>
      <c r="O51" s="17">
        <f t="shared" si="12"/>
        <v>0</v>
      </c>
      <c r="P51" s="17">
        <f t="shared" si="13"/>
        <v>0</v>
      </c>
      <c r="Q51" s="17">
        <f t="shared" si="13"/>
        <v>0</v>
      </c>
    </row>
    <row r="52" spans="1:17" ht="56.25">
      <c r="A52" s="16" t="s">
        <v>51</v>
      </c>
      <c r="B52" s="19">
        <v>4361000</v>
      </c>
      <c r="C52" s="17">
        <f t="shared" si="8"/>
        <v>0</v>
      </c>
      <c r="D52" s="17"/>
      <c r="E52" s="17"/>
      <c r="F52" s="17">
        <f t="shared" si="9"/>
        <v>0</v>
      </c>
      <c r="G52" s="17"/>
      <c r="H52" s="17"/>
      <c r="I52" s="17">
        <f t="shared" si="10"/>
        <v>0</v>
      </c>
      <c r="J52" s="17"/>
      <c r="K52" s="17"/>
      <c r="L52" s="17">
        <f t="shared" si="11"/>
        <v>0</v>
      </c>
      <c r="M52" s="17"/>
      <c r="N52" s="17"/>
      <c r="O52" s="17">
        <f t="shared" si="12"/>
        <v>0</v>
      </c>
      <c r="P52" s="17">
        <f t="shared" si="13"/>
        <v>0</v>
      </c>
      <c r="Q52" s="17">
        <f t="shared" si="13"/>
        <v>0</v>
      </c>
    </row>
    <row r="53" spans="1:17" ht="67.5">
      <c r="A53" s="16" t="s">
        <v>52</v>
      </c>
      <c r="B53" s="19">
        <v>4361000</v>
      </c>
      <c r="C53" s="17">
        <f t="shared" si="8"/>
        <v>0</v>
      </c>
      <c r="D53" s="17"/>
      <c r="E53" s="17"/>
      <c r="F53" s="17">
        <f t="shared" si="9"/>
        <v>11500</v>
      </c>
      <c r="G53" s="17">
        <v>11500</v>
      </c>
      <c r="H53" s="17"/>
      <c r="I53" s="17">
        <f t="shared" si="10"/>
        <v>0</v>
      </c>
      <c r="J53" s="17"/>
      <c r="K53" s="17"/>
      <c r="L53" s="17">
        <f t="shared" si="11"/>
        <v>0</v>
      </c>
      <c r="M53" s="17"/>
      <c r="N53" s="17"/>
      <c r="O53" s="17">
        <f t="shared" si="12"/>
        <v>11500</v>
      </c>
      <c r="P53" s="17">
        <f t="shared" si="13"/>
        <v>11500</v>
      </c>
      <c r="Q53" s="17">
        <f t="shared" si="13"/>
        <v>0</v>
      </c>
    </row>
    <row r="54" spans="1:17" ht="33.75">
      <c r="A54" s="16" t="s">
        <v>53</v>
      </c>
      <c r="B54" s="19">
        <v>7952300</v>
      </c>
      <c r="C54" s="17">
        <f t="shared" si="8"/>
        <v>0</v>
      </c>
      <c r="D54" s="17"/>
      <c r="E54" s="17"/>
      <c r="F54" s="17">
        <f t="shared" si="9"/>
        <v>463340</v>
      </c>
      <c r="G54" s="17">
        <v>463340</v>
      </c>
      <c r="H54" s="17"/>
      <c r="I54" s="17">
        <f t="shared" si="10"/>
        <v>462182.3</v>
      </c>
      <c r="J54" s="17">
        <v>462182.3</v>
      </c>
      <c r="K54" s="17"/>
      <c r="L54" s="17">
        <f t="shared" si="11"/>
        <v>0</v>
      </c>
      <c r="M54" s="17"/>
      <c r="N54" s="17"/>
      <c r="O54" s="17">
        <f t="shared" si="12"/>
        <v>1157.7000000000116</v>
      </c>
      <c r="P54" s="17">
        <f t="shared" si="13"/>
        <v>1157.7000000000116</v>
      </c>
      <c r="Q54" s="17">
        <f t="shared" si="13"/>
        <v>0</v>
      </c>
    </row>
    <row r="55" spans="1:17" ht="22.5">
      <c r="A55" s="16" t="s">
        <v>54</v>
      </c>
      <c r="B55" s="19" t="s">
        <v>55</v>
      </c>
      <c r="C55" s="17">
        <f t="shared" si="8"/>
        <v>0</v>
      </c>
      <c r="D55" s="17"/>
      <c r="E55" s="17"/>
      <c r="F55" s="17">
        <f t="shared" si="9"/>
        <v>0</v>
      </c>
      <c r="G55" s="17"/>
      <c r="H55" s="17"/>
      <c r="I55" s="17">
        <f t="shared" si="10"/>
        <v>0</v>
      </c>
      <c r="J55" s="17"/>
      <c r="K55" s="17"/>
      <c r="L55" s="17">
        <f t="shared" si="11"/>
        <v>0</v>
      </c>
      <c r="M55" s="17"/>
      <c r="N55" s="17"/>
      <c r="O55" s="17">
        <f t="shared" si="12"/>
        <v>0</v>
      </c>
      <c r="P55" s="17">
        <f t="shared" si="13"/>
        <v>0</v>
      </c>
      <c r="Q55" s="17">
        <f t="shared" si="13"/>
        <v>0</v>
      </c>
    </row>
    <row r="56" spans="1:17" ht="56.25">
      <c r="A56" s="16" t="s">
        <v>56</v>
      </c>
      <c r="B56" s="19" t="s">
        <v>57</v>
      </c>
      <c r="C56" s="17">
        <f t="shared" si="8"/>
        <v>0</v>
      </c>
      <c r="D56" s="17"/>
      <c r="E56" s="17"/>
      <c r="F56" s="17">
        <f t="shared" si="9"/>
        <v>0</v>
      </c>
      <c r="G56" s="17"/>
      <c r="H56" s="17"/>
      <c r="I56" s="17">
        <f t="shared" si="10"/>
        <v>0</v>
      </c>
      <c r="J56" s="17"/>
      <c r="K56" s="17"/>
      <c r="L56" s="17">
        <f t="shared" si="11"/>
        <v>0</v>
      </c>
      <c r="M56" s="17"/>
      <c r="N56" s="17"/>
      <c r="O56" s="17">
        <f t="shared" si="12"/>
        <v>0</v>
      </c>
      <c r="P56" s="17">
        <f t="shared" si="13"/>
        <v>0</v>
      </c>
      <c r="Q56" s="17">
        <f t="shared" si="13"/>
        <v>0</v>
      </c>
    </row>
    <row r="57" spans="1:17" ht="45">
      <c r="A57" s="16" t="s">
        <v>58</v>
      </c>
      <c r="B57" s="19">
        <v>4209901</v>
      </c>
      <c r="C57" s="17">
        <f t="shared" si="8"/>
        <v>0</v>
      </c>
      <c r="D57" s="17"/>
      <c r="E57" s="17"/>
      <c r="F57" s="17">
        <f t="shared" si="9"/>
        <v>0</v>
      </c>
      <c r="G57" s="17"/>
      <c r="H57" s="17"/>
      <c r="I57" s="17">
        <f t="shared" si="10"/>
        <v>0</v>
      </c>
      <c r="J57" s="17"/>
      <c r="K57" s="17"/>
      <c r="L57" s="17">
        <f t="shared" si="11"/>
        <v>0</v>
      </c>
      <c r="M57" s="17"/>
      <c r="N57" s="17"/>
      <c r="O57" s="17">
        <f t="shared" si="12"/>
        <v>0</v>
      </c>
      <c r="P57" s="17">
        <f t="shared" si="13"/>
        <v>0</v>
      </c>
      <c r="Q57" s="17">
        <f t="shared" si="13"/>
        <v>0</v>
      </c>
    </row>
    <row r="58" spans="1:17" ht="33.75">
      <c r="A58" s="16" t="s">
        <v>59</v>
      </c>
      <c r="B58" s="19">
        <v>4219901</v>
      </c>
      <c r="C58" s="17">
        <f t="shared" si="8"/>
        <v>0</v>
      </c>
      <c r="D58" s="17"/>
      <c r="E58" s="17"/>
      <c r="F58" s="17">
        <f t="shared" si="9"/>
        <v>0</v>
      </c>
      <c r="G58" s="17"/>
      <c r="H58" s="17"/>
      <c r="I58" s="17">
        <f t="shared" si="10"/>
        <v>0</v>
      </c>
      <c r="J58" s="17"/>
      <c r="K58" s="17"/>
      <c r="L58" s="17">
        <f t="shared" si="11"/>
        <v>0</v>
      </c>
      <c r="M58" s="17"/>
      <c r="N58" s="17"/>
      <c r="O58" s="17">
        <f t="shared" si="12"/>
        <v>0</v>
      </c>
      <c r="P58" s="17">
        <f t="shared" si="13"/>
        <v>0</v>
      </c>
      <c r="Q58" s="17">
        <f t="shared" si="13"/>
        <v>0</v>
      </c>
    </row>
    <row r="59" spans="1:17" ht="45">
      <c r="A59" s="16" t="s">
        <v>60</v>
      </c>
      <c r="B59" s="19">
        <v>4239901</v>
      </c>
      <c r="C59" s="17">
        <f t="shared" si="8"/>
        <v>0</v>
      </c>
      <c r="D59" s="17"/>
      <c r="E59" s="17"/>
      <c r="F59" s="17">
        <f t="shared" si="9"/>
        <v>0</v>
      </c>
      <c r="G59" s="17"/>
      <c r="H59" s="17"/>
      <c r="I59" s="17">
        <f t="shared" si="10"/>
        <v>0</v>
      </c>
      <c r="J59" s="17"/>
      <c r="K59" s="17"/>
      <c r="L59" s="17">
        <f t="shared" si="11"/>
        <v>0</v>
      </c>
      <c r="M59" s="17"/>
      <c r="N59" s="17"/>
      <c r="O59" s="17">
        <f t="shared" si="12"/>
        <v>0</v>
      </c>
      <c r="P59" s="17">
        <f t="shared" si="13"/>
        <v>0</v>
      </c>
      <c r="Q59" s="17">
        <f t="shared" si="13"/>
        <v>0</v>
      </c>
    </row>
    <row r="60" spans="1:17" ht="78.75">
      <c r="A60" s="16" t="s">
        <v>61</v>
      </c>
      <c r="B60" s="19" t="s">
        <v>62</v>
      </c>
      <c r="C60" s="17">
        <f t="shared" si="8"/>
        <v>0</v>
      </c>
      <c r="D60" s="17"/>
      <c r="E60" s="17"/>
      <c r="F60" s="17">
        <f t="shared" si="9"/>
        <v>0</v>
      </c>
      <c r="G60" s="17"/>
      <c r="H60" s="17"/>
      <c r="I60" s="17">
        <f t="shared" si="10"/>
        <v>0</v>
      </c>
      <c r="J60" s="17"/>
      <c r="K60" s="17"/>
      <c r="L60" s="17">
        <f t="shared" si="11"/>
        <v>0</v>
      </c>
      <c r="M60" s="17"/>
      <c r="N60" s="17"/>
      <c r="O60" s="17">
        <f t="shared" si="12"/>
        <v>0</v>
      </c>
      <c r="P60" s="17">
        <f t="shared" si="13"/>
        <v>0</v>
      </c>
      <c r="Q60" s="17">
        <f t="shared" si="13"/>
        <v>0</v>
      </c>
    </row>
    <row r="61" spans="1:17" ht="22.5">
      <c r="A61" s="14"/>
      <c r="B61" s="14" t="s">
        <v>63</v>
      </c>
      <c r="C61" s="15">
        <f t="shared" ref="C61:Q61" si="14">C24+C38</f>
        <v>0</v>
      </c>
      <c r="D61" s="15">
        <f t="shared" si="14"/>
        <v>0</v>
      </c>
      <c r="E61" s="15">
        <f t="shared" si="14"/>
        <v>0</v>
      </c>
      <c r="F61" s="15">
        <f t="shared" si="14"/>
        <v>6686860</v>
      </c>
      <c r="G61" s="15">
        <f t="shared" si="14"/>
        <v>2687760</v>
      </c>
      <c r="H61" s="15">
        <f t="shared" si="14"/>
        <v>3999100</v>
      </c>
      <c r="I61" s="15">
        <f t="shared" si="14"/>
        <v>6350060.5899999999</v>
      </c>
      <c r="J61" s="15">
        <f t="shared" si="14"/>
        <v>2387297.3199999998</v>
      </c>
      <c r="K61" s="15">
        <f t="shared" si="14"/>
        <v>3962763.27</v>
      </c>
      <c r="L61" s="15">
        <f t="shared" si="14"/>
        <v>0</v>
      </c>
      <c r="M61" s="15">
        <f t="shared" si="14"/>
        <v>0</v>
      </c>
      <c r="N61" s="15">
        <f t="shared" si="14"/>
        <v>0</v>
      </c>
      <c r="O61" s="15">
        <f t="shared" si="14"/>
        <v>336799.41</v>
      </c>
      <c r="P61" s="15">
        <f t="shared" si="14"/>
        <v>300462.68</v>
      </c>
      <c r="Q61" s="15">
        <f t="shared" si="14"/>
        <v>36336.729999999981</v>
      </c>
    </row>
    <row r="62" spans="1:17" ht="56.25">
      <c r="A62" s="14" t="s">
        <v>64</v>
      </c>
      <c r="B62" s="14"/>
      <c r="C62" s="15">
        <f t="shared" ref="C62:Q62" si="15">SUM(C63:C67)</f>
        <v>0</v>
      </c>
      <c r="D62" s="15">
        <f t="shared" si="15"/>
        <v>0</v>
      </c>
      <c r="E62" s="15">
        <f t="shared" si="15"/>
        <v>0</v>
      </c>
      <c r="F62" s="15">
        <f t="shared" si="15"/>
        <v>136332.38</v>
      </c>
      <c r="G62" s="15">
        <f t="shared" si="15"/>
        <v>0</v>
      </c>
      <c r="H62" s="15">
        <f t="shared" si="15"/>
        <v>136332.38</v>
      </c>
      <c r="I62" s="15">
        <f t="shared" si="15"/>
        <v>136332.38</v>
      </c>
      <c r="J62" s="15">
        <f t="shared" si="15"/>
        <v>0</v>
      </c>
      <c r="K62" s="15">
        <f t="shared" si="15"/>
        <v>136332.38</v>
      </c>
      <c r="L62" s="15">
        <f t="shared" si="15"/>
        <v>0</v>
      </c>
      <c r="M62" s="15">
        <f t="shared" si="15"/>
        <v>0</v>
      </c>
      <c r="N62" s="15">
        <f t="shared" si="15"/>
        <v>0</v>
      </c>
      <c r="O62" s="15">
        <f t="shared" si="15"/>
        <v>0</v>
      </c>
      <c r="P62" s="15">
        <f t="shared" si="15"/>
        <v>0</v>
      </c>
      <c r="Q62" s="15">
        <f t="shared" si="15"/>
        <v>0</v>
      </c>
    </row>
    <row r="63" spans="1:17" ht="158.25">
      <c r="A63" s="18" t="s">
        <v>65</v>
      </c>
      <c r="B63" s="16">
        <v>5055308</v>
      </c>
      <c r="C63" s="17">
        <f>SUM(D63:E63)</f>
        <v>0</v>
      </c>
      <c r="D63" s="17"/>
      <c r="E63" s="17"/>
      <c r="F63" s="17">
        <f>SUM(G63:H63)</f>
        <v>0</v>
      </c>
      <c r="G63" s="17"/>
      <c r="H63" s="17"/>
      <c r="I63" s="17">
        <f>SUM(J63:K63)</f>
        <v>0</v>
      </c>
      <c r="J63" s="17"/>
      <c r="K63" s="17"/>
      <c r="L63" s="17">
        <f>SUM(M63:N63)</f>
        <v>0</v>
      </c>
      <c r="M63" s="17"/>
      <c r="N63" s="17"/>
      <c r="O63" s="17">
        <f>SUM(P63:Q63)</f>
        <v>0</v>
      </c>
      <c r="P63" s="17">
        <f t="shared" ref="P63:Q67" si="16">D63+G63-J63-M63</f>
        <v>0</v>
      </c>
      <c r="Q63" s="17">
        <f t="shared" si="16"/>
        <v>0</v>
      </c>
    </row>
    <row r="64" spans="1:17" ht="192">
      <c r="A64" s="18" t="s">
        <v>66</v>
      </c>
      <c r="B64" s="16">
        <v>5056002</v>
      </c>
      <c r="C64" s="17">
        <f>SUM(D64:E64)</f>
        <v>0</v>
      </c>
      <c r="D64" s="17"/>
      <c r="E64" s="17"/>
      <c r="F64" s="17">
        <f>SUM(G64:H64)</f>
        <v>0</v>
      </c>
      <c r="G64" s="17"/>
      <c r="H64" s="17"/>
      <c r="I64" s="17">
        <f>SUM(J64:K64)</f>
        <v>0</v>
      </c>
      <c r="J64" s="17"/>
      <c r="K64" s="17"/>
      <c r="L64" s="17">
        <f>SUM(M64:N64)</f>
        <v>0</v>
      </c>
      <c r="M64" s="17"/>
      <c r="N64" s="17"/>
      <c r="O64" s="17">
        <f>SUM(P64:Q64)</f>
        <v>0</v>
      </c>
      <c r="P64" s="17">
        <f t="shared" si="16"/>
        <v>0</v>
      </c>
      <c r="Q64" s="17">
        <f t="shared" si="16"/>
        <v>0</v>
      </c>
    </row>
    <row r="65" spans="1:17" ht="135">
      <c r="A65" s="16" t="s">
        <v>67</v>
      </c>
      <c r="B65" s="16">
        <v>5054700</v>
      </c>
      <c r="C65" s="17">
        <f>SUM(D65:E65)</f>
        <v>0</v>
      </c>
      <c r="D65" s="17"/>
      <c r="E65" s="17"/>
      <c r="F65" s="17">
        <f>SUM(G65:H65)</f>
        <v>96025</v>
      </c>
      <c r="G65" s="17"/>
      <c r="H65" s="17">
        <v>96025</v>
      </c>
      <c r="I65" s="17">
        <f>SUM(J65:K65)</f>
        <v>96025</v>
      </c>
      <c r="J65" s="17"/>
      <c r="K65" s="17">
        <v>96025</v>
      </c>
      <c r="L65" s="17">
        <f>SUM(M65:N65)</f>
        <v>0</v>
      </c>
      <c r="M65" s="17"/>
      <c r="N65" s="17"/>
      <c r="O65" s="17">
        <f>SUM(P65:Q65)</f>
        <v>0</v>
      </c>
      <c r="P65" s="17">
        <f t="shared" si="16"/>
        <v>0</v>
      </c>
      <c r="Q65" s="17">
        <f t="shared" si="16"/>
        <v>0</v>
      </c>
    </row>
    <row r="66" spans="1:17" ht="146.25">
      <c r="A66" s="16" t="s">
        <v>68</v>
      </c>
      <c r="B66" s="16">
        <v>5054700</v>
      </c>
      <c r="C66" s="17">
        <f>SUM(D66:E66)</f>
        <v>0</v>
      </c>
      <c r="D66" s="17"/>
      <c r="E66" s="17"/>
      <c r="F66" s="17">
        <f>SUM(G66:H66)</f>
        <v>40307.379999999997</v>
      </c>
      <c r="G66" s="17"/>
      <c r="H66" s="17">
        <v>40307.379999999997</v>
      </c>
      <c r="I66" s="17">
        <f>SUM(J66:K66)</f>
        <v>40307.379999999997</v>
      </c>
      <c r="J66" s="17"/>
      <c r="K66" s="17">
        <v>40307.379999999997</v>
      </c>
      <c r="L66" s="17">
        <f>SUM(M66:N66)</f>
        <v>0</v>
      </c>
      <c r="M66" s="17"/>
      <c r="N66" s="17"/>
      <c r="O66" s="17">
        <f>SUM(P66:Q66)</f>
        <v>0</v>
      </c>
      <c r="P66" s="17">
        <f t="shared" si="16"/>
        <v>0</v>
      </c>
      <c r="Q66" s="17">
        <f t="shared" si="16"/>
        <v>0</v>
      </c>
    </row>
    <row r="67" spans="1:17" ht="169.5">
      <c r="A67" s="18" t="s">
        <v>69</v>
      </c>
      <c r="B67" s="16">
        <v>5210224</v>
      </c>
      <c r="C67" s="17">
        <f>SUM(D67:E67)</f>
        <v>0</v>
      </c>
      <c r="D67" s="17"/>
      <c r="E67" s="17"/>
      <c r="F67" s="17">
        <f>SUM(G67:H67)</f>
        <v>0</v>
      </c>
      <c r="G67" s="17"/>
      <c r="H67" s="17"/>
      <c r="I67" s="17">
        <f>SUM(J67:K67)</f>
        <v>0</v>
      </c>
      <c r="J67" s="17"/>
      <c r="K67" s="17"/>
      <c r="L67" s="17">
        <f>SUM(M67:N67)</f>
        <v>0</v>
      </c>
      <c r="M67" s="17"/>
      <c r="N67" s="17"/>
      <c r="O67" s="17">
        <f>SUM(P67:Q67)</f>
        <v>0</v>
      </c>
      <c r="P67" s="17">
        <f t="shared" si="16"/>
        <v>0</v>
      </c>
      <c r="Q67" s="17">
        <f t="shared" si="16"/>
        <v>0</v>
      </c>
    </row>
    <row r="68" spans="1:17">
      <c r="A68" s="18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</row>
    <row r="69" spans="1:17" ht="68.25">
      <c r="A69" s="18" t="s">
        <v>70</v>
      </c>
      <c r="B69" s="16">
        <v>4363100</v>
      </c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</row>
    <row r="70" spans="1:17" ht="34.5">
      <c r="A70" s="18" t="s">
        <v>71</v>
      </c>
      <c r="B70" s="16">
        <v>5210218</v>
      </c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</row>
    <row r="71" spans="1:17">
      <c r="A71" s="18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</row>
    <row r="72" spans="1:17" ht="56.25">
      <c r="A72" s="14" t="s">
        <v>72</v>
      </c>
      <c r="B72" s="14"/>
      <c r="C72" s="15">
        <f t="shared" ref="C72:Q72" si="17">SUM(C73)</f>
        <v>0</v>
      </c>
      <c r="D72" s="15">
        <f t="shared" si="17"/>
        <v>0</v>
      </c>
      <c r="E72" s="15">
        <f t="shared" si="17"/>
        <v>0</v>
      </c>
      <c r="F72" s="15">
        <f t="shared" si="17"/>
        <v>0</v>
      </c>
      <c r="G72" s="15">
        <f t="shared" si="17"/>
        <v>0</v>
      </c>
      <c r="H72" s="15">
        <f t="shared" si="17"/>
        <v>0</v>
      </c>
      <c r="I72" s="15">
        <f t="shared" si="17"/>
        <v>0</v>
      </c>
      <c r="J72" s="15">
        <f t="shared" si="17"/>
        <v>0</v>
      </c>
      <c r="K72" s="15">
        <f t="shared" si="17"/>
        <v>0</v>
      </c>
      <c r="L72" s="15">
        <f t="shared" si="17"/>
        <v>0</v>
      </c>
      <c r="M72" s="15">
        <f t="shared" si="17"/>
        <v>0</v>
      </c>
      <c r="N72" s="15">
        <f t="shared" si="17"/>
        <v>0</v>
      </c>
      <c r="O72" s="15">
        <f t="shared" si="17"/>
        <v>0</v>
      </c>
      <c r="P72" s="15">
        <f t="shared" si="17"/>
        <v>0</v>
      </c>
      <c r="Q72" s="15">
        <f t="shared" si="17"/>
        <v>0</v>
      </c>
    </row>
    <row r="73" spans="1:17">
      <c r="A73" s="16"/>
      <c r="B73" s="16"/>
      <c r="C73" s="17"/>
      <c r="D73" s="17"/>
      <c r="E73" s="17"/>
      <c r="F73" s="17">
        <f>SUM(G73:H73)</f>
        <v>0</v>
      </c>
      <c r="G73" s="17"/>
      <c r="H73" s="17"/>
      <c r="I73" s="17">
        <f>SUM(J73:K73)</f>
        <v>0</v>
      </c>
      <c r="J73" s="17"/>
      <c r="K73" s="17"/>
      <c r="L73" s="17">
        <f>SUM(M73:N73)</f>
        <v>0</v>
      </c>
      <c r="M73" s="17"/>
      <c r="N73" s="17"/>
      <c r="O73" s="17">
        <f>SUM(P73:Q73)</f>
        <v>0</v>
      </c>
      <c r="P73" s="17">
        <f>D73+G73-J73</f>
        <v>0</v>
      </c>
      <c r="Q73" s="17">
        <f>E73+H73-K73</f>
        <v>0</v>
      </c>
    </row>
    <row r="74" spans="1:17">
      <c r="A74" s="14"/>
      <c r="B74" s="14" t="s">
        <v>73</v>
      </c>
      <c r="C74" s="15">
        <f t="shared" ref="C74:Q74" si="18">C61+C62</f>
        <v>0</v>
      </c>
      <c r="D74" s="15">
        <f t="shared" si="18"/>
        <v>0</v>
      </c>
      <c r="E74" s="15">
        <f t="shared" si="18"/>
        <v>0</v>
      </c>
      <c r="F74" s="15">
        <f t="shared" si="18"/>
        <v>6823192.3799999999</v>
      </c>
      <c r="G74" s="15">
        <f t="shared" si="18"/>
        <v>2687760</v>
      </c>
      <c r="H74" s="15">
        <f t="shared" si="18"/>
        <v>4135432.38</v>
      </c>
      <c r="I74" s="15">
        <f t="shared" si="18"/>
        <v>6486392.9699999997</v>
      </c>
      <c r="J74" s="15">
        <f t="shared" si="18"/>
        <v>2387297.3199999998</v>
      </c>
      <c r="K74" s="15">
        <f t="shared" si="18"/>
        <v>4099095.65</v>
      </c>
      <c r="L74" s="15">
        <f t="shared" si="18"/>
        <v>0</v>
      </c>
      <c r="M74" s="15">
        <f t="shared" si="18"/>
        <v>0</v>
      </c>
      <c r="N74" s="15">
        <f t="shared" si="18"/>
        <v>0</v>
      </c>
      <c r="O74" s="15">
        <f t="shared" si="18"/>
        <v>336799.41</v>
      </c>
      <c r="P74" s="15">
        <f t="shared" si="18"/>
        <v>300462.68</v>
      </c>
      <c r="Q74" s="15">
        <f t="shared" si="18"/>
        <v>36336.729999999981</v>
      </c>
    </row>
    <row r="75" spans="1:17">
      <c r="A75" s="1"/>
      <c r="B75" s="1"/>
      <c r="C75" s="1"/>
      <c r="D75" s="1"/>
      <c r="E75" s="1"/>
      <c r="F75" s="1"/>
      <c r="G75" s="1"/>
      <c r="H75" s="1"/>
      <c r="I75" s="1">
        <f>I74/F74*100</f>
        <v>95.063902770978288</v>
      </c>
      <c r="J75" s="1"/>
      <c r="K75" s="1"/>
      <c r="L75" s="1"/>
      <c r="M75" s="1"/>
      <c r="N75" s="1"/>
      <c r="O75" s="1"/>
      <c r="P75" s="1"/>
      <c r="Q75" s="1"/>
    </row>
    <row r="76" spans="1:17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</row>
    <row r="77" spans="1:17">
      <c r="A77" s="1" t="s">
        <v>74</v>
      </c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</row>
    <row r="78" spans="1:17">
      <c r="A78" s="1" t="s">
        <v>75</v>
      </c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</row>
    <row r="79" spans="1:17">
      <c r="A79" s="1" t="s">
        <v>76</v>
      </c>
      <c r="B79" s="20"/>
      <c r="C79" s="20"/>
      <c r="D79" s="20" t="s">
        <v>77</v>
      </c>
      <c r="E79" s="20"/>
      <c r="F79" s="20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</row>
    <row r="80" spans="1:17">
      <c r="A80" s="1"/>
      <c r="B80" s="1" t="s">
        <v>78</v>
      </c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</row>
    <row r="81" spans="1:17">
      <c r="A81" s="1" t="s">
        <v>79</v>
      </c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</row>
    <row r="82" spans="1:17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</row>
    <row r="83" spans="1:17">
      <c r="A83" s="1" t="s">
        <v>80</v>
      </c>
      <c r="B83" s="20"/>
      <c r="C83" s="20"/>
      <c r="D83" s="20" t="s">
        <v>81</v>
      </c>
      <c r="E83" s="20"/>
      <c r="F83" s="20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</row>
    <row r="84" spans="1:17">
      <c r="A84" s="1" t="s">
        <v>82</v>
      </c>
      <c r="B84" s="1" t="s">
        <v>83</v>
      </c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</row>
    <row r="85" spans="1:17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</row>
    <row r="86" spans="1:17">
      <c r="A86" s="1" t="s">
        <v>84</v>
      </c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</row>
    <row r="87" spans="1:17">
      <c r="A87" s="1" t="s">
        <v>80</v>
      </c>
      <c r="B87" s="21"/>
      <c r="C87" s="2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</row>
  </sheetData>
  <mergeCells count="34">
    <mergeCell ref="B87:C87"/>
    <mergeCell ref="N18:N22"/>
    <mergeCell ref="P18:P22"/>
    <mergeCell ref="Q18:Q22"/>
    <mergeCell ref="B79:C79"/>
    <mergeCell ref="D79:F79"/>
    <mergeCell ref="B83:C83"/>
    <mergeCell ref="D83:F83"/>
    <mergeCell ref="M17:N17"/>
    <mergeCell ref="O17:O22"/>
    <mergeCell ref="P17:Q17"/>
    <mergeCell ref="D18:D22"/>
    <mergeCell ref="E18:E22"/>
    <mergeCell ref="G18:G22"/>
    <mergeCell ref="H18:H22"/>
    <mergeCell ref="J18:J22"/>
    <mergeCell ref="K18:K22"/>
    <mergeCell ref="M18:M22"/>
    <mergeCell ref="I15:K16"/>
    <mergeCell ref="L15:N16"/>
    <mergeCell ref="O15:Q16"/>
    <mergeCell ref="C17:C22"/>
    <mergeCell ref="D17:E17"/>
    <mergeCell ref="F17:F22"/>
    <mergeCell ref="G17:H17"/>
    <mergeCell ref="I17:I22"/>
    <mergeCell ref="J17:K17"/>
    <mergeCell ref="L17:L22"/>
    <mergeCell ref="D7:H7"/>
    <mergeCell ref="A12:A13"/>
    <mergeCell ref="A15:A22"/>
    <mergeCell ref="B15:B22"/>
    <mergeCell ref="C15:E16"/>
    <mergeCell ref="F15:H16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2015-01-20T06:57:02Z</dcterms:modified>
</cp:coreProperties>
</file>